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celaschi/Documents/condivisa/Documenti/Cav2/ANAC/Amministrazione_trasparente/BILANCI/"/>
    </mc:Choice>
  </mc:AlternateContent>
  <xr:revisionPtr revIDLastSave="0" documentId="8_{BF77735D-844A-774C-A400-DDF0E878EB79}" xr6:coauthVersionLast="47" xr6:coauthVersionMax="47" xr10:uidLastSave="{00000000-0000-0000-0000-000000000000}"/>
  <bookViews>
    <workbookView xWindow="1500" yWindow="1320" windowWidth="27640" windowHeight="16940" xr2:uid="{C81E0575-10EE-074B-9860-C833485196C6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1" l="1"/>
  <c r="E86" i="1"/>
  <c r="I86" i="1" s="1"/>
  <c r="H85" i="1"/>
  <c r="H83" i="1"/>
  <c r="E76" i="1"/>
  <c r="I76" i="1" s="1"/>
  <c r="H75" i="1"/>
  <c r="H74" i="1"/>
  <c r="H72" i="1"/>
  <c r="E69" i="1"/>
  <c r="E78" i="1" s="1"/>
  <c r="H68" i="1"/>
  <c r="H66" i="1"/>
  <c r="G58" i="1"/>
  <c r="E54" i="1"/>
  <c r="I54" i="1" s="1"/>
  <c r="H53" i="1"/>
  <c r="E51" i="1"/>
  <c r="I51" i="1" s="1"/>
  <c r="H50" i="1"/>
  <c r="H49" i="1"/>
  <c r="H48" i="1"/>
  <c r="H47" i="1"/>
  <c r="E43" i="1"/>
  <c r="I43" i="1" s="1"/>
  <c r="H42" i="1"/>
  <c r="H41" i="1"/>
  <c r="H40" i="1"/>
  <c r="H38" i="1"/>
  <c r="H37" i="1"/>
  <c r="E25" i="1"/>
  <c r="I25" i="1" s="1"/>
  <c r="H24" i="1"/>
  <c r="H23" i="1"/>
  <c r="E20" i="1"/>
  <c r="I20" i="1" s="1"/>
  <c r="D19" i="1"/>
  <c r="H19" i="1" s="1"/>
  <c r="H18" i="1"/>
  <c r="E13" i="1"/>
  <c r="I13" i="1" s="1"/>
  <c r="H12" i="1"/>
  <c r="H11" i="1"/>
  <c r="H10" i="1"/>
  <c r="H9" i="1"/>
  <c r="I78" i="1" l="1"/>
  <c r="E88" i="1"/>
  <c r="E14" i="1"/>
  <c r="I14" i="1" s="1"/>
  <c r="E26" i="1"/>
  <c r="E56" i="1"/>
  <c r="I56" i="1" s="1"/>
  <c r="I69" i="1"/>
  <c r="E28" i="1" l="1"/>
  <c r="I26" i="1"/>
  <c r="E92" i="1"/>
  <c r="I92" i="1" s="1"/>
  <c r="I88" i="1"/>
  <c r="I28" i="1" l="1"/>
  <c r="E58" i="1"/>
</calcChain>
</file>

<file path=xl/sharedStrings.xml><?xml version="1.0" encoding="utf-8"?>
<sst xmlns="http://schemas.openxmlformats.org/spreadsheetml/2006/main" count="75" uniqueCount="64">
  <si>
    <t xml:space="preserve">STATO PATRIMONIALE </t>
  </si>
  <si>
    <t>ATTIVO</t>
  </si>
  <si>
    <t>31.12.2019</t>
  </si>
  <si>
    <t xml:space="preserve"> 31.12.2018</t>
  </si>
  <si>
    <t>Variazioni</t>
  </si>
  <si>
    <t>B) IMMOBILIZZAZIONI</t>
  </si>
  <si>
    <t xml:space="preserve">    II - Immobilizzazioni materiali</t>
  </si>
  <si>
    <t xml:space="preserve">      1) terreni e fabbricati</t>
  </si>
  <si>
    <t xml:space="preserve">      2) impianti e macchinari</t>
  </si>
  <si>
    <t xml:space="preserve">      3) attrezzature industriali e commerciali</t>
  </si>
  <si>
    <t xml:space="preserve">      5) immobilizzazioni in corso e acconti</t>
  </si>
  <si>
    <t>Totale</t>
  </si>
  <si>
    <t>Totale immobilizzazioni</t>
  </si>
  <si>
    <t>C) ATTIVO CIRCOLANTE</t>
  </si>
  <si>
    <t xml:space="preserve">     II - Crediti</t>
  </si>
  <si>
    <t xml:space="preserve">      1) verso utenti e clienti</t>
  </si>
  <si>
    <t xml:space="preserve">      4 bis) crediti tributari</t>
  </si>
  <si>
    <t xml:space="preserve">    IV - Disponibilità liquide</t>
  </si>
  <si>
    <t xml:space="preserve">      1) depositi bancari e postali presso:</t>
  </si>
  <si>
    <t xml:space="preserve">            b) banche</t>
  </si>
  <si>
    <t xml:space="preserve">      3) denaro e valori in cassa</t>
  </si>
  <si>
    <t>Totale attivo circolante</t>
  </si>
  <si>
    <t>TOTALE ATTIVO</t>
  </si>
  <si>
    <t>PASSIVO</t>
  </si>
  <si>
    <t>31.12.2018</t>
  </si>
  <si>
    <t>A) PATRIMONIO NETTO</t>
  </si>
  <si>
    <t xml:space="preserve">    I - Capitale di dotazione</t>
  </si>
  <si>
    <t xml:space="preserve">    IV - Fondo riserva</t>
  </si>
  <si>
    <t xml:space="preserve">    VII - Altre riserve distintamente indicate:</t>
  </si>
  <si>
    <t xml:space="preserve">           a) riserva da conversione</t>
  </si>
  <si>
    <t xml:space="preserve">   VIII - Utili portati a nuovo</t>
  </si>
  <si>
    <t xml:space="preserve">   IX - Utile d'esercizio</t>
  </si>
  <si>
    <t>D) DEBITI</t>
  </si>
  <si>
    <t xml:space="preserve">      4) mutui</t>
  </si>
  <si>
    <t xml:space="preserve">         - entro 12 mesi</t>
  </si>
  <si>
    <t xml:space="preserve">         - oltre 12 mesi</t>
  </si>
  <si>
    <t xml:space="preserve">      6) debiti verso fornitori</t>
  </si>
  <si>
    <t xml:space="preserve">      11) debiti tributari</t>
  </si>
  <si>
    <t>E) RATEI E RISCONTI</t>
  </si>
  <si>
    <t>TOTALE PASSIVO</t>
  </si>
  <si>
    <t xml:space="preserve">                         CONTO ECONOMICO </t>
  </si>
  <si>
    <t xml:space="preserve">            2019</t>
  </si>
  <si>
    <t xml:space="preserve">            2018</t>
  </si>
  <si>
    <t xml:space="preserve">         Variazioni</t>
  </si>
  <si>
    <t>A) VALORE DELLA PRODUZIONE</t>
  </si>
  <si>
    <t xml:space="preserve">      1) ricavi: </t>
  </si>
  <si>
    <t xml:space="preserve">        a) delle vendite e delle prestazioni</t>
  </si>
  <si>
    <t xml:space="preserve">      5) altri ricavi e proventi</t>
  </si>
  <si>
    <t xml:space="preserve">        a) diversi</t>
  </si>
  <si>
    <t>B) COSTI DELLA PRODUZIONE</t>
  </si>
  <si>
    <t xml:space="preserve">      7) per servizi</t>
  </si>
  <si>
    <t xml:space="preserve">      10) ammortamenti e svalutazioni</t>
  </si>
  <si>
    <t xml:space="preserve">        b) ammortamento imm. materiali</t>
  </si>
  <si>
    <t xml:space="preserve">      14) oneri diversi di gestione</t>
  </si>
  <si>
    <t>Differenza tra valore e costi di produzione</t>
  </si>
  <si>
    <t>C) PROVENTI E ONERI FINANZIARI</t>
  </si>
  <si>
    <t xml:space="preserve">      16) altri proventi finanziari:</t>
  </si>
  <si>
    <t xml:space="preserve">        d) proventi diversi da:</t>
  </si>
  <si>
    <t xml:space="preserve">          4. altri</t>
  </si>
  <si>
    <t xml:space="preserve">      17) interessi ed altri oneri finanziari vs:</t>
  </si>
  <si>
    <t xml:space="preserve">        d) altri</t>
  </si>
  <si>
    <t>Risultato prima delle imposte</t>
  </si>
  <si>
    <t xml:space="preserve">       22) imposte su reddito d'esercizio</t>
  </si>
  <si>
    <t>Risultato d'esercizio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</si>
</sst>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7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1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1" fontId="0" fillId="0" borderId="4" xfId="0" applyNumberFormat="1" applyBorder="1"/>
    <xf numFmtId="41" fontId="0" fillId="0" borderId="5" xfId="0" applyNumberFormat="1" applyBorder="1"/>
    <xf numFmtId="41" fontId="0" fillId="0" borderId="0" xfId="0" applyNumberFormat="1"/>
    <xf numFmtId="41" fontId="0" fillId="0" borderId="6" xfId="0" applyNumberFormat="1" applyBorder="1"/>
    <xf numFmtId="41" fontId="2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1" fontId="3" fillId="0" borderId="1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41" fontId="0" fillId="0" borderId="12" xfId="0" applyNumberFormat="1" applyBorder="1"/>
    <xf numFmtId="41" fontId="0" fillId="0" borderId="13" xfId="0" applyNumberFormat="1" applyBorder="1"/>
    <xf numFmtId="41" fontId="4" fillId="0" borderId="1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41" fontId="5" fillId="0" borderId="13" xfId="0" applyNumberFormat="1" applyFont="1" applyBorder="1"/>
    <xf numFmtId="41" fontId="5" fillId="0" borderId="0" xfId="0" applyNumberFormat="1" applyFont="1"/>
    <xf numFmtId="41" fontId="5" fillId="0" borderId="6" xfId="0" applyNumberFormat="1" applyFont="1" applyBorder="1"/>
    <xf numFmtId="41" fontId="6" fillId="0" borderId="12" xfId="0" applyNumberFormat="1" applyFont="1" applyBorder="1" applyAlignment="1">
      <alignment horizontal="left"/>
    </xf>
    <xf numFmtId="41" fontId="5" fillId="0" borderId="12" xfId="0" applyNumberFormat="1" applyFont="1" applyBorder="1" applyAlignment="1">
      <alignment horizontal="left"/>
    </xf>
    <xf numFmtId="41" fontId="5" fillId="0" borderId="15" xfId="0" applyNumberFormat="1" applyFont="1" applyBorder="1"/>
    <xf numFmtId="0" fontId="5" fillId="0" borderId="1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4" xfId="0" applyFont="1" applyBorder="1" applyAlignment="1">
      <alignment horizontal="right"/>
    </xf>
    <xf numFmtId="41" fontId="5" fillId="0" borderId="5" xfId="0" applyNumberFormat="1" applyFont="1" applyBorder="1"/>
    <xf numFmtId="41" fontId="5" fillId="0" borderId="16" xfId="0" applyNumberFormat="1" applyFont="1" applyBorder="1"/>
    <xf numFmtId="41" fontId="6" fillId="0" borderId="1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4" xfId="0" applyBorder="1" applyAlignment="1">
      <alignment horizontal="right"/>
    </xf>
    <xf numFmtId="41" fontId="5" fillId="0" borderId="12" xfId="0" applyNumberFormat="1" applyFont="1" applyBorder="1"/>
    <xf numFmtId="41" fontId="6" fillId="0" borderId="12" xfId="0" applyNumberFormat="1" applyFont="1" applyBorder="1"/>
    <xf numFmtId="0" fontId="0" fillId="0" borderId="0" xfId="0"/>
    <xf numFmtId="0" fontId="0" fillId="0" borderId="14" xfId="0" applyBorder="1"/>
    <xf numFmtId="41" fontId="5" fillId="0" borderId="12" xfId="0" applyNumberFormat="1" applyFont="1" applyBorder="1"/>
    <xf numFmtId="41" fontId="4" fillId="0" borderId="1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1" fontId="5" fillId="0" borderId="20" xfId="0" applyNumberFormat="1" applyFont="1" applyBorder="1"/>
    <xf numFmtId="41" fontId="4" fillId="0" borderId="18" xfId="0" applyNumberFormat="1" applyFont="1" applyBorder="1"/>
    <xf numFmtId="41" fontId="4" fillId="0" borderId="21" xfId="0" applyNumberFormat="1" applyFont="1" applyBorder="1"/>
    <xf numFmtId="41" fontId="0" fillId="0" borderId="16" xfId="0" applyNumberFormat="1" applyBorder="1"/>
    <xf numFmtId="41" fontId="4" fillId="0" borderId="12" xfId="0" applyNumberFormat="1" applyFont="1" applyBorder="1"/>
    <xf numFmtId="43" fontId="5" fillId="0" borderId="0" xfId="0" applyNumberFormat="1" applyFont="1"/>
    <xf numFmtId="41" fontId="6" fillId="0" borderId="12" xfId="0" applyNumberFormat="1" applyFont="1" applyBorder="1"/>
    <xf numFmtId="41" fontId="5" fillId="0" borderId="0" xfId="0" applyNumberFormat="1" applyFont="1" applyAlignment="1">
      <alignment horizontal="right"/>
    </xf>
    <xf numFmtId="41" fontId="5" fillId="0" borderId="12" xfId="0" quotePrefix="1" applyNumberFormat="1" applyFont="1" applyBorder="1"/>
    <xf numFmtId="41" fontId="5" fillId="0" borderId="6" xfId="0" applyNumberFormat="1" applyFont="1" applyBorder="1" applyAlignment="1">
      <alignment horizontal="right"/>
    </xf>
    <xf numFmtId="43" fontId="0" fillId="0" borderId="0" xfId="0" applyNumberFormat="1"/>
    <xf numFmtId="41" fontId="0" fillId="0" borderId="1" xfId="0" applyNumberFormat="1" applyBorder="1"/>
    <xf numFmtId="41" fontId="1" fillId="0" borderId="2" xfId="0" applyNumberFormat="1" applyFont="1" applyBorder="1"/>
    <xf numFmtId="41" fontId="0" fillId="0" borderId="2" xfId="0" applyNumberFormat="1" applyBorder="1"/>
    <xf numFmtId="41" fontId="0" fillId="0" borderId="3" xfId="0" applyNumberFormat="1" applyBorder="1"/>
    <xf numFmtId="41" fontId="2" fillId="0" borderId="0" xfId="0" applyNumberFormat="1" applyFont="1"/>
    <xf numFmtId="41" fontId="3" fillId="0" borderId="15" xfId="0" quotePrefix="1" applyNumberFormat="1" applyFont="1" applyBorder="1" applyAlignment="1">
      <alignment horizontal="left"/>
    </xf>
    <xf numFmtId="41" fontId="0" fillId="0" borderId="22" xfId="0" applyNumberFormat="1" applyBorder="1" applyAlignment="1">
      <alignment horizontal="center"/>
    </xf>
    <xf numFmtId="41" fontId="3" fillId="0" borderId="10" xfId="0" applyNumberFormat="1" applyFont="1" applyBorder="1"/>
    <xf numFmtId="41" fontId="0" fillId="0" borderId="11" xfId="0" applyNumberFormat="1" applyBorder="1" applyAlignment="1">
      <alignment horizontal="center"/>
    </xf>
    <xf numFmtId="41" fontId="5" fillId="0" borderId="14" xfId="0" applyNumberFormat="1" applyFont="1" applyBorder="1"/>
    <xf numFmtId="0" fontId="5" fillId="0" borderId="13" xfId="0" applyFont="1" applyBorder="1"/>
    <xf numFmtId="0" fontId="5" fillId="0" borderId="6" xfId="0" applyFont="1" applyBorder="1"/>
    <xf numFmtId="41" fontId="6" fillId="0" borderId="17" xfId="0" applyNumberFormat="1" applyFont="1" applyBorder="1"/>
    <xf numFmtId="41" fontId="5" fillId="0" borderId="18" xfId="0" applyNumberFormat="1" applyFont="1" applyBorder="1"/>
    <xf numFmtId="41" fontId="4" fillId="0" borderId="19" xfId="0" applyNumberFormat="1" applyFont="1" applyBorder="1"/>
    <xf numFmtId="0" fontId="5" fillId="0" borderId="20" xfId="0" applyFont="1" applyBorder="1"/>
    <xf numFmtId="41" fontId="5" fillId="0" borderId="2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8946-3242-674F-8476-881BC9FDE1D7}">
  <dimension ref="A1:I92"/>
  <sheetViews>
    <sheetView tabSelected="1" workbookViewId="0">
      <selection activeCell="A2" sqref="A2:I92"/>
    </sheetView>
  </sheetViews>
  <sheetFormatPr baseColWidth="10" defaultRowHeight="16" x14ac:dyDescent="0.2"/>
  <sheetData>
    <row r="1" spans="1:9" ht="17" thickBot="1" x14ac:dyDescent="0.25"/>
    <row r="2" spans="1:9" ht="20" x14ac:dyDescent="0.2">
      <c r="A2" s="1" t="s">
        <v>0</v>
      </c>
      <c r="B2" s="2"/>
      <c r="C2" s="2"/>
      <c r="D2" s="2"/>
      <c r="E2" s="2"/>
      <c r="F2" s="2"/>
      <c r="G2" s="2"/>
      <c r="H2" s="2"/>
      <c r="I2" s="3"/>
    </row>
    <row r="3" spans="1:9" x14ac:dyDescent="0.2">
      <c r="A3" s="4"/>
      <c r="B3" s="5"/>
      <c r="C3" s="5"/>
      <c r="D3" s="5"/>
      <c r="E3" s="5"/>
      <c r="F3" s="5"/>
      <c r="G3" s="5"/>
      <c r="H3" s="6"/>
      <c r="I3" s="7"/>
    </row>
    <row r="4" spans="1:9" x14ac:dyDescent="0.2">
      <c r="A4" s="8" t="s">
        <v>1</v>
      </c>
      <c r="B4" s="9"/>
      <c r="C4" s="10"/>
      <c r="D4" s="11" t="s">
        <v>2</v>
      </c>
      <c r="E4" s="10"/>
      <c r="F4" s="11" t="s">
        <v>3</v>
      </c>
      <c r="G4" s="10"/>
      <c r="H4" s="11" t="s">
        <v>4</v>
      </c>
      <c r="I4" s="12"/>
    </row>
    <row r="5" spans="1:9" x14ac:dyDescent="0.2">
      <c r="A5" s="13"/>
      <c r="B5" s="6"/>
      <c r="C5" s="6"/>
      <c r="D5" s="14"/>
      <c r="E5" s="6"/>
      <c r="F5" s="14"/>
      <c r="G5" s="6"/>
      <c r="H5" s="14"/>
      <c r="I5" s="7"/>
    </row>
    <row r="6" spans="1:9" x14ac:dyDescent="0.2">
      <c r="A6" s="13"/>
      <c r="B6" s="6"/>
      <c r="C6" s="6"/>
      <c r="D6" s="14"/>
      <c r="E6" s="6"/>
      <c r="F6" s="14"/>
      <c r="G6" s="6"/>
      <c r="H6" s="14"/>
      <c r="I6" s="7"/>
    </row>
    <row r="7" spans="1:9" x14ac:dyDescent="0.2">
      <c r="A7" s="15" t="s">
        <v>5</v>
      </c>
      <c r="B7" s="16"/>
      <c r="C7" s="17"/>
      <c r="D7" s="18"/>
      <c r="E7" s="19"/>
      <c r="F7" s="18"/>
      <c r="G7" s="19"/>
      <c r="H7" s="18"/>
      <c r="I7" s="20"/>
    </row>
    <row r="8" spans="1:9" x14ac:dyDescent="0.2">
      <c r="A8" s="21" t="s">
        <v>6</v>
      </c>
      <c r="B8" s="16"/>
      <c r="C8" s="17"/>
      <c r="D8" s="18"/>
      <c r="E8" s="19"/>
      <c r="F8" s="18"/>
      <c r="G8" s="19"/>
      <c r="H8" s="18"/>
      <c r="I8" s="20"/>
    </row>
    <row r="9" spans="1:9" x14ac:dyDescent="0.2">
      <c r="A9" s="22" t="s">
        <v>7</v>
      </c>
      <c r="B9" s="16"/>
      <c r="C9" s="17"/>
      <c r="D9" s="18">
        <v>2000</v>
      </c>
      <c r="E9" s="19"/>
      <c r="F9" s="18">
        <v>2000</v>
      </c>
      <c r="G9" s="19"/>
      <c r="H9" s="18">
        <f>+D9-F9</f>
        <v>0</v>
      </c>
      <c r="I9" s="20"/>
    </row>
    <row r="10" spans="1:9" x14ac:dyDescent="0.2">
      <c r="A10" s="22" t="s">
        <v>8</v>
      </c>
      <c r="B10" s="16"/>
      <c r="C10" s="17"/>
      <c r="D10" s="18">
        <v>3091796</v>
      </c>
      <c r="E10" s="19"/>
      <c r="F10" s="18">
        <v>3175881</v>
      </c>
      <c r="G10" s="19"/>
      <c r="H10" s="18">
        <f>+D10-F10</f>
        <v>-84085</v>
      </c>
      <c r="I10" s="20"/>
    </row>
    <row r="11" spans="1:9" x14ac:dyDescent="0.2">
      <c r="A11" s="22" t="s">
        <v>9</v>
      </c>
      <c r="B11" s="16"/>
      <c r="C11" s="17"/>
      <c r="D11" s="18">
        <v>2267</v>
      </c>
      <c r="E11" s="19"/>
      <c r="F11" s="18">
        <v>6051</v>
      </c>
      <c r="G11" s="19"/>
      <c r="H11" s="18">
        <f>+D11-F11</f>
        <v>-3784</v>
      </c>
      <c r="I11" s="20"/>
    </row>
    <row r="12" spans="1:9" x14ac:dyDescent="0.2">
      <c r="A12" s="22" t="s">
        <v>10</v>
      </c>
      <c r="B12" s="16"/>
      <c r="C12" s="17"/>
      <c r="D12" s="23">
        <v>83500</v>
      </c>
      <c r="E12" s="19"/>
      <c r="F12" s="23">
        <v>83500</v>
      </c>
      <c r="G12" s="19"/>
      <c r="H12" s="23">
        <f>+D12-F12</f>
        <v>0</v>
      </c>
      <c r="I12" s="20"/>
    </row>
    <row r="13" spans="1:9" x14ac:dyDescent="0.2">
      <c r="A13" s="24" t="s">
        <v>11</v>
      </c>
      <c r="B13" s="25"/>
      <c r="C13" s="26"/>
      <c r="D13" s="18"/>
      <c r="E13" s="27">
        <f>+D9+D10+D11+D12</f>
        <v>3179563</v>
      </c>
      <c r="F13" s="18"/>
      <c r="G13" s="27">
        <v>3267432</v>
      </c>
      <c r="H13" s="18"/>
      <c r="I13" s="28">
        <f>+E13-G13</f>
        <v>-87869</v>
      </c>
    </row>
    <row r="14" spans="1:9" x14ac:dyDescent="0.2">
      <c r="A14" s="29" t="s">
        <v>12</v>
      </c>
      <c r="B14" s="30"/>
      <c r="C14" s="31"/>
      <c r="D14" s="18"/>
      <c r="E14" s="19">
        <f>+E13</f>
        <v>3179563</v>
      </c>
      <c r="F14" s="18"/>
      <c r="G14" s="19">
        <v>3267432</v>
      </c>
      <c r="H14" s="18"/>
      <c r="I14" s="20">
        <f>+E14-G14</f>
        <v>-87869</v>
      </c>
    </row>
    <row r="15" spans="1:9" x14ac:dyDescent="0.2">
      <c r="A15" s="32"/>
      <c r="B15" s="19"/>
      <c r="C15" s="19"/>
      <c r="D15" s="18"/>
      <c r="E15" s="19"/>
      <c r="F15" s="18"/>
      <c r="G15" s="19"/>
      <c r="H15" s="18"/>
      <c r="I15" s="20"/>
    </row>
    <row r="16" spans="1:9" x14ac:dyDescent="0.2">
      <c r="A16" s="15" t="s">
        <v>13</v>
      </c>
      <c r="B16" s="16"/>
      <c r="C16" s="17"/>
      <c r="D16" s="18"/>
      <c r="E16" s="19"/>
      <c r="F16" s="18"/>
      <c r="G16" s="19"/>
      <c r="H16" s="18"/>
      <c r="I16" s="20"/>
    </row>
    <row r="17" spans="1:9" x14ac:dyDescent="0.2">
      <c r="A17" s="21" t="s">
        <v>14</v>
      </c>
      <c r="B17" s="16"/>
      <c r="C17" s="17"/>
      <c r="D17" s="18"/>
      <c r="E17" s="19"/>
      <c r="F17" s="18"/>
      <c r="G17" s="19"/>
      <c r="H17" s="18"/>
      <c r="I17" s="20"/>
    </row>
    <row r="18" spans="1:9" x14ac:dyDescent="0.2">
      <c r="A18" s="22" t="s">
        <v>15</v>
      </c>
      <c r="B18" s="16"/>
      <c r="C18" s="17"/>
      <c r="D18" s="18">
        <v>0</v>
      </c>
      <c r="E18" s="19"/>
      <c r="F18" s="18">
        <v>0</v>
      </c>
      <c r="G18" s="19"/>
      <c r="H18" s="18">
        <f>+D18-F18</f>
        <v>0</v>
      </c>
      <c r="I18" s="20"/>
    </row>
    <row r="19" spans="1:9" x14ac:dyDescent="0.2">
      <c r="A19" s="22" t="s">
        <v>16</v>
      </c>
      <c r="B19" s="16"/>
      <c r="C19" s="17"/>
      <c r="D19" s="23">
        <f>6933+1360</f>
        <v>8293</v>
      </c>
      <c r="E19" s="19"/>
      <c r="F19" s="23">
        <v>8572</v>
      </c>
      <c r="G19" s="19"/>
      <c r="H19" s="23">
        <f>+D19-F19</f>
        <v>-279</v>
      </c>
      <c r="I19" s="20"/>
    </row>
    <row r="20" spans="1:9" x14ac:dyDescent="0.2">
      <c r="A20" s="24" t="s">
        <v>11</v>
      </c>
      <c r="B20" s="30"/>
      <c r="C20" s="31"/>
      <c r="D20" s="18"/>
      <c r="E20" s="19">
        <f>+D18+D19</f>
        <v>8293</v>
      </c>
      <c r="F20" s="18"/>
      <c r="G20" s="19">
        <v>8572</v>
      </c>
      <c r="H20" s="18"/>
      <c r="I20" s="20">
        <f>+E20-G20</f>
        <v>-279</v>
      </c>
    </row>
    <row r="21" spans="1:9" x14ac:dyDescent="0.2">
      <c r="A21" s="33" t="s">
        <v>17</v>
      </c>
      <c r="B21" s="34"/>
      <c r="C21" s="35"/>
      <c r="D21" s="18"/>
      <c r="E21" s="19"/>
      <c r="F21" s="18"/>
      <c r="G21" s="19"/>
      <c r="H21" s="18"/>
      <c r="I21" s="20"/>
    </row>
    <row r="22" spans="1:9" x14ac:dyDescent="0.2">
      <c r="A22" s="36" t="s">
        <v>18</v>
      </c>
      <c r="B22" s="34"/>
      <c r="C22" s="35"/>
      <c r="D22" s="18"/>
      <c r="E22" s="19"/>
      <c r="F22" s="18"/>
      <c r="G22" s="19"/>
      <c r="H22" s="18"/>
      <c r="I22" s="20"/>
    </row>
    <row r="23" spans="1:9" x14ac:dyDescent="0.2">
      <c r="A23" s="36" t="s">
        <v>19</v>
      </c>
      <c r="B23" s="34"/>
      <c r="C23" s="35"/>
      <c r="D23" s="18">
        <v>174509</v>
      </c>
      <c r="E23" s="19"/>
      <c r="F23" s="18">
        <v>182856</v>
      </c>
      <c r="G23" s="19"/>
      <c r="H23" s="18">
        <f>+D23-F23</f>
        <v>-8347</v>
      </c>
      <c r="I23" s="20"/>
    </row>
    <row r="24" spans="1:9" x14ac:dyDescent="0.2">
      <c r="A24" s="36" t="s">
        <v>20</v>
      </c>
      <c r="B24" s="34"/>
      <c r="C24" s="35"/>
      <c r="D24" s="23">
        <v>67</v>
      </c>
      <c r="E24" s="19"/>
      <c r="F24" s="23">
        <v>89</v>
      </c>
      <c r="G24" s="19"/>
      <c r="H24" s="23">
        <f>+D24-F24</f>
        <v>-22</v>
      </c>
      <c r="I24" s="20"/>
    </row>
    <row r="25" spans="1:9" x14ac:dyDescent="0.2">
      <c r="A25" s="24" t="s">
        <v>11</v>
      </c>
      <c r="B25" s="25"/>
      <c r="C25" s="26"/>
      <c r="D25" s="18"/>
      <c r="E25" s="27">
        <f>+D23+D24</f>
        <v>174576</v>
      </c>
      <c r="F25" s="18"/>
      <c r="G25" s="27">
        <v>182945</v>
      </c>
      <c r="H25" s="18"/>
      <c r="I25" s="28">
        <f>+E25-G25</f>
        <v>-8369</v>
      </c>
    </row>
    <row r="26" spans="1:9" x14ac:dyDescent="0.2">
      <c r="A26" s="29" t="s">
        <v>21</v>
      </c>
      <c r="B26" s="30"/>
      <c r="C26" s="31"/>
      <c r="D26" s="18"/>
      <c r="E26" s="19">
        <f>+E25+E20</f>
        <v>182869</v>
      </c>
      <c r="F26" s="18"/>
      <c r="G26" s="19">
        <v>191517</v>
      </c>
      <c r="H26" s="18"/>
      <c r="I26" s="20">
        <f>+E26-G26</f>
        <v>-8648</v>
      </c>
    </row>
    <row r="27" spans="1:9" x14ac:dyDescent="0.2">
      <c r="A27" s="32"/>
      <c r="B27" s="19"/>
      <c r="C27" s="19"/>
      <c r="D27" s="18"/>
      <c r="E27" s="19"/>
      <c r="F27" s="18"/>
      <c r="G27" s="19"/>
      <c r="H27" s="18"/>
      <c r="I27" s="20"/>
    </row>
    <row r="28" spans="1:9" ht="17" thickBot="1" x14ac:dyDescent="0.25">
      <c r="A28" s="37" t="s">
        <v>22</v>
      </c>
      <c r="B28" s="38"/>
      <c r="C28" s="39"/>
      <c r="D28" s="40"/>
      <c r="E28" s="41">
        <f>+E26+E14</f>
        <v>3362432</v>
      </c>
      <c r="F28" s="40"/>
      <c r="G28" s="41">
        <v>3458949</v>
      </c>
      <c r="H28" s="40"/>
      <c r="I28" s="42">
        <f>+E28-G28</f>
        <v>-96517</v>
      </c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ht="17" thickBot="1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ht="20" x14ac:dyDescent="0.2">
      <c r="A31" s="1" t="s">
        <v>0</v>
      </c>
      <c r="B31" s="2"/>
      <c r="C31" s="2"/>
      <c r="D31" s="2"/>
      <c r="E31" s="2"/>
      <c r="F31" s="2"/>
      <c r="G31" s="2"/>
      <c r="H31" s="2"/>
      <c r="I31" s="3"/>
    </row>
    <row r="32" spans="1:9" x14ac:dyDescent="0.2">
      <c r="A32" s="4"/>
      <c r="B32" s="5"/>
      <c r="C32" s="5"/>
      <c r="D32" s="5"/>
      <c r="E32" s="5"/>
      <c r="F32" s="5"/>
      <c r="G32" s="5"/>
      <c r="H32" s="5"/>
      <c r="I32" s="43"/>
    </row>
    <row r="33" spans="1:9" x14ac:dyDescent="0.2">
      <c r="A33" s="8" t="s">
        <v>23</v>
      </c>
      <c r="B33" s="9"/>
      <c r="C33" s="10"/>
      <c r="D33" s="11" t="s">
        <v>2</v>
      </c>
      <c r="E33" s="10"/>
      <c r="F33" s="11" t="s">
        <v>24</v>
      </c>
      <c r="G33" s="10"/>
      <c r="H33" s="11" t="s">
        <v>4</v>
      </c>
      <c r="I33" s="12"/>
    </row>
    <row r="34" spans="1:9" x14ac:dyDescent="0.2">
      <c r="A34" s="32"/>
      <c r="B34" s="19"/>
      <c r="C34" s="19"/>
      <c r="D34" s="18"/>
      <c r="E34" s="19"/>
      <c r="F34" s="18"/>
      <c r="G34" s="19"/>
      <c r="H34" s="18"/>
      <c r="I34" s="20"/>
    </row>
    <row r="35" spans="1:9" x14ac:dyDescent="0.2">
      <c r="A35" s="32"/>
      <c r="B35" s="19"/>
      <c r="C35" s="19"/>
      <c r="D35" s="18"/>
      <c r="E35" s="19"/>
      <c r="F35" s="18"/>
      <c r="G35" s="19"/>
      <c r="H35" s="18"/>
      <c r="I35" s="20"/>
    </row>
    <row r="36" spans="1:9" x14ac:dyDescent="0.2">
      <c r="A36" s="44" t="s">
        <v>25</v>
      </c>
      <c r="B36" s="19"/>
      <c r="C36" s="19"/>
      <c r="D36" s="18"/>
      <c r="E36" s="19"/>
      <c r="F36" s="18"/>
      <c r="G36" s="19"/>
      <c r="H36" s="18"/>
      <c r="I36" s="20"/>
    </row>
    <row r="37" spans="1:9" x14ac:dyDescent="0.2">
      <c r="A37" s="21" t="s">
        <v>26</v>
      </c>
      <c r="B37" s="16"/>
      <c r="C37" s="17"/>
      <c r="D37" s="18">
        <v>3121517</v>
      </c>
      <c r="E37" s="45"/>
      <c r="F37" s="18">
        <v>3121517</v>
      </c>
      <c r="G37" s="45"/>
      <c r="H37" s="18">
        <f>+D37-F37</f>
        <v>0</v>
      </c>
      <c r="I37" s="20"/>
    </row>
    <row r="38" spans="1:9" x14ac:dyDescent="0.2">
      <c r="A38" s="21" t="s">
        <v>27</v>
      </c>
      <c r="B38" s="16"/>
      <c r="C38" s="17"/>
      <c r="D38" s="18">
        <v>55251</v>
      </c>
      <c r="E38" s="45"/>
      <c r="F38" s="18">
        <v>55248</v>
      </c>
      <c r="G38" s="45"/>
      <c r="H38" s="18">
        <f>+D38-F38</f>
        <v>3</v>
      </c>
      <c r="I38" s="20"/>
    </row>
    <row r="39" spans="1:9" x14ac:dyDescent="0.2">
      <c r="A39" s="21" t="s">
        <v>28</v>
      </c>
      <c r="B39" s="16"/>
      <c r="C39" s="17"/>
      <c r="D39" s="18"/>
      <c r="E39" s="45"/>
      <c r="F39" s="18"/>
      <c r="G39" s="45"/>
      <c r="H39" s="18"/>
      <c r="I39" s="20"/>
    </row>
    <row r="40" spans="1:9" x14ac:dyDescent="0.2">
      <c r="A40" s="36" t="s">
        <v>29</v>
      </c>
      <c r="B40" s="34"/>
      <c r="C40" s="35"/>
      <c r="D40" s="18">
        <v>0</v>
      </c>
      <c r="E40" s="45"/>
      <c r="F40" s="18">
        <v>0</v>
      </c>
      <c r="G40" s="45"/>
      <c r="H40" s="18">
        <f>+D40-F40</f>
        <v>0</v>
      </c>
      <c r="I40" s="20"/>
    </row>
    <row r="41" spans="1:9" x14ac:dyDescent="0.2">
      <c r="A41" s="21" t="s">
        <v>30</v>
      </c>
      <c r="B41" s="16"/>
      <c r="C41" s="17"/>
      <c r="D41" s="18">
        <v>995</v>
      </c>
      <c r="E41" s="45"/>
      <c r="F41" s="18">
        <v>925</v>
      </c>
      <c r="G41" s="45"/>
      <c r="H41" s="18">
        <f>+D41-F41</f>
        <v>70</v>
      </c>
      <c r="I41" s="20"/>
    </row>
    <row r="42" spans="1:9" x14ac:dyDescent="0.2">
      <c r="A42" s="21" t="s">
        <v>31</v>
      </c>
      <c r="B42" s="16"/>
      <c r="C42" s="17"/>
      <c r="D42" s="23">
        <v>1617</v>
      </c>
      <c r="E42" s="45"/>
      <c r="F42" s="23">
        <v>73</v>
      </c>
      <c r="G42" s="45"/>
      <c r="H42" s="23">
        <f>+D42-F42</f>
        <v>1544</v>
      </c>
      <c r="I42" s="20"/>
    </row>
    <row r="43" spans="1:9" x14ac:dyDescent="0.2">
      <c r="A43" s="46"/>
      <c r="B43" s="19"/>
      <c r="C43" s="47" t="s">
        <v>11</v>
      </c>
      <c r="D43" s="18"/>
      <c r="E43" s="19">
        <f>+D37+D38+D42+D41+D40</f>
        <v>3179380</v>
      </c>
      <c r="F43" s="18"/>
      <c r="G43" s="19">
        <v>3177763</v>
      </c>
      <c r="H43" s="18"/>
      <c r="I43" s="20">
        <f>+E43-G43</f>
        <v>1617</v>
      </c>
    </row>
    <row r="44" spans="1:9" x14ac:dyDescent="0.2">
      <c r="A44" s="46"/>
      <c r="B44" s="19"/>
      <c r="C44" s="47"/>
      <c r="D44" s="18"/>
      <c r="E44" s="19"/>
      <c r="F44" s="18"/>
      <c r="G44" s="19"/>
      <c r="H44" s="18"/>
      <c r="I44" s="20"/>
    </row>
    <row r="45" spans="1:9" x14ac:dyDescent="0.2">
      <c r="A45" s="44" t="s">
        <v>32</v>
      </c>
      <c r="B45" s="19"/>
      <c r="C45" s="19"/>
      <c r="D45" s="18"/>
      <c r="E45" s="19"/>
      <c r="F45" s="18"/>
      <c r="G45" s="19"/>
      <c r="H45" s="18"/>
      <c r="I45" s="20"/>
    </row>
    <row r="46" spans="1:9" x14ac:dyDescent="0.2">
      <c r="A46" s="32" t="s">
        <v>33</v>
      </c>
      <c r="B46" s="19"/>
      <c r="C46" s="19"/>
      <c r="D46" s="18"/>
      <c r="E46" s="19"/>
      <c r="F46" s="18"/>
      <c r="G46" s="19"/>
      <c r="H46" s="18"/>
      <c r="I46" s="20"/>
    </row>
    <row r="47" spans="1:9" x14ac:dyDescent="0.2">
      <c r="A47" s="32" t="s">
        <v>34</v>
      </c>
      <c r="B47" s="19"/>
      <c r="C47" s="19"/>
      <c r="D47" s="18">
        <v>98392</v>
      </c>
      <c r="E47" s="19"/>
      <c r="F47" s="18">
        <v>95633</v>
      </c>
      <c r="G47" s="19"/>
      <c r="H47" s="18">
        <f>+D47-F47</f>
        <v>2759</v>
      </c>
      <c r="I47" s="20"/>
    </row>
    <row r="48" spans="1:9" x14ac:dyDescent="0.2">
      <c r="A48" s="48" t="s">
        <v>35</v>
      </c>
      <c r="B48" s="19"/>
      <c r="C48" s="19"/>
      <c r="D48" s="18">
        <v>0</v>
      </c>
      <c r="E48" s="19"/>
      <c r="F48" s="18">
        <v>97944</v>
      </c>
      <c r="G48" s="19"/>
      <c r="H48" s="18">
        <f>+D48-F48</f>
        <v>-97944</v>
      </c>
      <c r="I48" s="20"/>
    </row>
    <row r="49" spans="1:9" x14ac:dyDescent="0.2">
      <c r="A49" s="32" t="s">
        <v>36</v>
      </c>
      <c r="B49" s="19"/>
      <c r="C49" s="19"/>
      <c r="D49" s="18">
        <v>8632</v>
      </c>
      <c r="E49" s="19"/>
      <c r="F49" s="18">
        <v>8708</v>
      </c>
      <c r="G49" s="19"/>
      <c r="H49" s="18">
        <f>+D49-F49</f>
        <v>-76</v>
      </c>
      <c r="I49" s="20"/>
    </row>
    <row r="50" spans="1:9" x14ac:dyDescent="0.2">
      <c r="A50" s="32" t="s">
        <v>37</v>
      </c>
      <c r="B50" s="19"/>
      <c r="C50" s="19"/>
      <c r="D50" s="23">
        <v>868</v>
      </c>
      <c r="E50" s="19"/>
      <c r="F50" s="23">
        <v>580</v>
      </c>
      <c r="G50" s="19"/>
      <c r="H50" s="23">
        <f>+D50-F50</f>
        <v>288</v>
      </c>
      <c r="I50" s="20"/>
    </row>
    <row r="51" spans="1:9" x14ac:dyDescent="0.2">
      <c r="A51" s="46"/>
      <c r="B51" s="19"/>
      <c r="C51" s="47" t="s">
        <v>11</v>
      </c>
      <c r="D51" s="18"/>
      <c r="E51" s="47">
        <f>+D47+D48+D49+D50</f>
        <v>107892</v>
      </c>
      <c r="F51" s="18"/>
      <c r="G51" s="47">
        <v>202865</v>
      </c>
      <c r="H51" s="18"/>
      <c r="I51" s="49">
        <f>+E51-G51</f>
        <v>-94973</v>
      </c>
    </row>
    <row r="52" spans="1:9" x14ac:dyDescent="0.2">
      <c r="A52" s="32"/>
      <c r="B52" s="19"/>
      <c r="C52" s="19"/>
      <c r="D52" s="18"/>
      <c r="E52" s="19"/>
      <c r="F52" s="18"/>
      <c r="G52" s="19"/>
      <c r="H52" s="18"/>
      <c r="I52" s="20"/>
    </row>
    <row r="53" spans="1:9" x14ac:dyDescent="0.2">
      <c r="A53" s="44" t="s">
        <v>38</v>
      </c>
      <c r="B53" s="19"/>
      <c r="C53" s="19"/>
      <c r="D53" s="23">
        <v>75160</v>
      </c>
      <c r="E53" s="19"/>
      <c r="F53" s="23">
        <v>78321</v>
      </c>
      <c r="G53" s="19"/>
      <c r="H53" s="18">
        <f>+D53-F53</f>
        <v>-3161</v>
      </c>
      <c r="I53" s="20"/>
    </row>
    <row r="54" spans="1:9" x14ac:dyDescent="0.2">
      <c r="A54" s="46"/>
      <c r="B54" s="19"/>
      <c r="C54" s="47" t="s">
        <v>11</v>
      </c>
      <c r="D54" s="18"/>
      <c r="E54" s="19">
        <f>+D53</f>
        <v>75160</v>
      </c>
      <c r="F54" s="18"/>
      <c r="G54" s="19">
        <v>78321</v>
      </c>
      <c r="H54" s="18"/>
      <c r="I54" s="20">
        <f>+E54-G54</f>
        <v>-3161</v>
      </c>
    </row>
    <row r="55" spans="1:9" x14ac:dyDescent="0.2">
      <c r="A55" s="32"/>
      <c r="B55" s="19"/>
      <c r="C55" s="19"/>
      <c r="D55" s="18"/>
      <c r="E55" s="19"/>
      <c r="F55" s="18"/>
      <c r="G55" s="19"/>
      <c r="H55" s="18"/>
      <c r="I55" s="20"/>
    </row>
    <row r="56" spans="1:9" ht="17" thickBot="1" x14ac:dyDescent="0.25">
      <c r="A56" s="37" t="s">
        <v>39</v>
      </c>
      <c r="B56" s="38"/>
      <c r="C56" s="39"/>
      <c r="D56" s="40"/>
      <c r="E56" s="41">
        <f>+E54+E51+E43</f>
        <v>3362432</v>
      </c>
      <c r="F56" s="40"/>
      <c r="G56" s="41">
        <v>3458949</v>
      </c>
      <c r="H56" s="40"/>
      <c r="I56" s="42">
        <f>+E56-G56</f>
        <v>-96517</v>
      </c>
    </row>
    <row r="57" spans="1:9" x14ac:dyDescent="0.2">
      <c r="A57" s="6"/>
      <c r="B57" s="6"/>
      <c r="C57" s="6"/>
      <c r="D57" s="6"/>
      <c r="E57" s="6"/>
      <c r="F57" s="6"/>
      <c r="G57" s="6"/>
      <c r="H57" s="6"/>
      <c r="I57" s="6"/>
    </row>
    <row r="58" spans="1:9" x14ac:dyDescent="0.2">
      <c r="A58" s="6"/>
      <c r="B58" s="6"/>
      <c r="C58" s="6"/>
      <c r="D58" s="6"/>
      <c r="E58" s="50">
        <f>+E28-E56</f>
        <v>0</v>
      </c>
      <c r="F58" s="50"/>
      <c r="G58" s="50">
        <f>+G28-G56</f>
        <v>0</v>
      </c>
      <c r="H58" s="6"/>
      <c r="I58" s="6"/>
    </row>
    <row r="59" spans="1:9" ht="17" thickBot="1" x14ac:dyDescent="0.25">
      <c r="A59" s="6"/>
      <c r="B59" s="6"/>
      <c r="C59" s="6"/>
      <c r="D59" s="6"/>
      <c r="E59" s="6"/>
      <c r="F59" s="6"/>
      <c r="G59" s="6"/>
      <c r="H59" s="6"/>
      <c r="I59" s="6"/>
    </row>
    <row r="60" spans="1:9" ht="20" x14ac:dyDescent="0.2">
      <c r="A60" s="51"/>
      <c r="B60" s="52" t="s">
        <v>40</v>
      </c>
      <c r="C60" s="53"/>
      <c r="D60" s="53"/>
      <c r="E60" s="53"/>
      <c r="F60" s="53"/>
      <c r="G60" s="53"/>
      <c r="H60" s="53"/>
      <c r="I60" s="54"/>
    </row>
    <row r="61" spans="1:9" x14ac:dyDescent="0.2">
      <c r="A61" s="4"/>
      <c r="B61" s="5"/>
      <c r="C61" s="5"/>
      <c r="D61" s="5"/>
      <c r="E61" s="5"/>
      <c r="F61" s="5"/>
      <c r="G61" s="5"/>
      <c r="H61" s="6"/>
      <c r="I61" s="7"/>
    </row>
    <row r="62" spans="1:9" x14ac:dyDescent="0.2">
      <c r="A62" s="13"/>
      <c r="B62" s="55"/>
      <c r="C62" s="6"/>
      <c r="D62" s="56" t="s">
        <v>41</v>
      </c>
      <c r="E62" s="57"/>
      <c r="F62" s="56" t="s">
        <v>42</v>
      </c>
      <c r="G62" s="57"/>
      <c r="H62" s="58" t="s">
        <v>43</v>
      </c>
      <c r="I62" s="59"/>
    </row>
    <row r="63" spans="1:9" x14ac:dyDescent="0.2">
      <c r="A63" s="32"/>
      <c r="B63" s="19"/>
      <c r="C63" s="19"/>
      <c r="D63" s="18"/>
      <c r="E63" s="60"/>
      <c r="F63" s="18"/>
      <c r="G63" s="60"/>
      <c r="H63" s="61"/>
      <c r="I63" s="62"/>
    </row>
    <row r="64" spans="1:9" x14ac:dyDescent="0.2">
      <c r="A64" s="44" t="s">
        <v>44</v>
      </c>
      <c r="B64" s="19"/>
      <c r="C64" s="19"/>
      <c r="D64" s="18"/>
      <c r="E64" s="60"/>
      <c r="F64" s="18"/>
      <c r="G64" s="60"/>
      <c r="H64" s="61"/>
      <c r="I64" s="62"/>
    </row>
    <row r="65" spans="1:9" x14ac:dyDescent="0.2">
      <c r="A65" s="32" t="s">
        <v>45</v>
      </c>
      <c r="B65" s="19"/>
      <c r="C65" s="19"/>
      <c r="D65" s="18"/>
      <c r="E65" s="60"/>
      <c r="F65" s="18"/>
      <c r="G65" s="60"/>
      <c r="H65" s="61"/>
      <c r="I65" s="62"/>
    </row>
    <row r="66" spans="1:9" x14ac:dyDescent="0.2">
      <c r="A66" s="32" t="s">
        <v>46</v>
      </c>
      <c r="B66" s="19"/>
      <c r="C66" s="19"/>
      <c r="D66" s="18">
        <v>97425</v>
      </c>
      <c r="E66" s="60"/>
      <c r="F66" s="18">
        <v>98781</v>
      </c>
      <c r="G66" s="60"/>
      <c r="H66" s="18">
        <f>+D66-F66</f>
        <v>-1356</v>
      </c>
      <c r="I66" s="62"/>
    </row>
    <row r="67" spans="1:9" x14ac:dyDescent="0.2">
      <c r="A67" s="32" t="s">
        <v>47</v>
      </c>
      <c r="B67" s="19"/>
      <c r="C67" s="19"/>
      <c r="D67" s="18"/>
      <c r="E67" s="60"/>
      <c r="F67" s="18"/>
      <c r="G67" s="60"/>
      <c r="H67" s="61"/>
      <c r="I67" s="62"/>
    </row>
    <row r="68" spans="1:9" x14ac:dyDescent="0.2">
      <c r="A68" s="32" t="s">
        <v>48</v>
      </c>
      <c r="B68" s="19"/>
      <c r="C68" s="19"/>
      <c r="D68" s="23">
        <v>3492</v>
      </c>
      <c r="E68" s="60"/>
      <c r="F68" s="23">
        <v>3446</v>
      </c>
      <c r="G68" s="60"/>
      <c r="H68" s="23">
        <f>+D68-F68</f>
        <v>46</v>
      </c>
      <c r="I68" s="62"/>
    </row>
    <row r="69" spans="1:9" x14ac:dyDescent="0.2">
      <c r="A69" s="32"/>
      <c r="B69" s="19"/>
      <c r="C69" s="47" t="s">
        <v>11</v>
      </c>
      <c r="D69" s="18"/>
      <c r="E69" s="60">
        <f>+D66+D68</f>
        <v>100917</v>
      </c>
      <c r="F69" s="18"/>
      <c r="G69" s="60">
        <v>102227</v>
      </c>
      <c r="H69" s="61"/>
      <c r="I69" s="20">
        <f>+E69-G69</f>
        <v>-1310</v>
      </c>
    </row>
    <row r="70" spans="1:9" x14ac:dyDescent="0.2">
      <c r="A70" s="32"/>
      <c r="B70" s="19"/>
      <c r="C70" s="19"/>
      <c r="D70" s="18"/>
      <c r="E70" s="60"/>
      <c r="F70" s="18"/>
      <c r="G70" s="60"/>
      <c r="H70" s="61"/>
      <c r="I70" s="62"/>
    </row>
    <row r="71" spans="1:9" x14ac:dyDescent="0.2">
      <c r="A71" s="44" t="s">
        <v>49</v>
      </c>
      <c r="B71" s="19"/>
      <c r="C71" s="19"/>
      <c r="D71" s="18"/>
      <c r="E71" s="60"/>
      <c r="F71" s="18"/>
      <c r="G71" s="60"/>
      <c r="H71" s="61"/>
      <c r="I71" s="62"/>
    </row>
    <row r="72" spans="1:9" x14ac:dyDescent="0.2">
      <c r="A72" s="32" t="s">
        <v>50</v>
      </c>
      <c r="B72" s="19"/>
      <c r="C72" s="19"/>
      <c r="D72" s="18">
        <v>9267</v>
      </c>
      <c r="E72" s="60"/>
      <c r="F72" s="18">
        <v>9126</v>
      </c>
      <c r="G72" s="60"/>
      <c r="H72" s="18">
        <f>+D72-F72</f>
        <v>141</v>
      </c>
      <c r="I72" s="62"/>
    </row>
    <row r="73" spans="1:9" x14ac:dyDescent="0.2">
      <c r="A73" s="32" t="s">
        <v>51</v>
      </c>
      <c r="B73" s="19"/>
      <c r="C73" s="19"/>
      <c r="D73" s="18"/>
      <c r="E73" s="60"/>
      <c r="F73" s="18"/>
      <c r="G73" s="60"/>
      <c r="H73" s="61"/>
      <c r="I73" s="62"/>
    </row>
    <row r="74" spans="1:9" x14ac:dyDescent="0.2">
      <c r="A74" s="32" t="s">
        <v>52</v>
      </c>
      <c r="B74" s="19"/>
      <c r="C74" s="19"/>
      <c r="D74" s="18">
        <v>87869</v>
      </c>
      <c r="E74" s="60"/>
      <c r="F74" s="18">
        <v>89447</v>
      </c>
      <c r="G74" s="60"/>
      <c r="H74" s="18">
        <f>+D74-F74</f>
        <v>-1578</v>
      </c>
      <c r="I74" s="62"/>
    </row>
    <row r="75" spans="1:9" x14ac:dyDescent="0.2">
      <c r="A75" s="32" t="s">
        <v>53</v>
      </c>
      <c r="B75" s="19"/>
      <c r="C75" s="19"/>
      <c r="D75" s="23">
        <v>1159</v>
      </c>
      <c r="E75" s="60"/>
      <c r="F75" s="23">
        <v>2398</v>
      </c>
      <c r="G75" s="60"/>
      <c r="H75" s="23">
        <f>+D75-F75</f>
        <v>-1239</v>
      </c>
      <c r="I75" s="62"/>
    </row>
    <row r="76" spans="1:9" x14ac:dyDescent="0.2">
      <c r="A76" s="32"/>
      <c r="B76" s="19"/>
      <c r="C76" s="47" t="s">
        <v>11</v>
      </c>
      <c r="D76" s="18"/>
      <c r="E76" s="60">
        <f>+D72+D75+D74</f>
        <v>98295</v>
      </c>
      <c r="F76" s="18"/>
      <c r="G76" s="60">
        <v>100971</v>
      </c>
      <c r="H76" s="61"/>
      <c r="I76" s="20">
        <f>+E76-G76</f>
        <v>-2676</v>
      </c>
    </row>
    <row r="77" spans="1:9" x14ac:dyDescent="0.2">
      <c r="A77" s="32"/>
      <c r="B77" s="19"/>
      <c r="C77" s="19"/>
      <c r="D77" s="18"/>
      <c r="E77" s="60"/>
      <c r="F77" s="18"/>
      <c r="G77" s="60"/>
      <c r="H77" s="61"/>
      <c r="I77" s="62"/>
    </row>
    <row r="78" spans="1:9" x14ac:dyDescent="0.2">
      <c r="A78" s="46" t="s">
        <v>54</v>
      </c>
      <c r="B78" s="19"/>
      <c r="C78" s="19"/>
      <c r="D78" s="18"/>
      <c r="E78" s="60">
        <f>+E69-E76</f>
        <v>2622</v>
      </c>
      <c r="F78" s="18"/>
      <c r="G78" s="60">
        <v>1256</v>
      </c>
      <c r="H78" s="61"/>
      <c r="I78" s="20">
        <f>+E78-G78</f>
        <v>1366</v>
      </c>
    </row>
    <row r="79" spans="1:9" x14ac:dyDescent="0.2">
      <c r="A79" s="32"/>
      <c r="B79" s="19"/>
      <c r="C79" s="19"/>
      <c r="D79" s="18"/>
      <c r="E79" s="60"/>
      <c r="F79" s="18"/>
      <c r="G79" s="60"/>
      <c r="H79" s="61"/>
      <c r="I79" s="62"/>
    </row>
    <row r="80" spans="1:9" x14ac:dyDescent="0.2">
      <c r="A80" s="44" t="s">
        <v>55</v>
      </c>
      <c r="B80" s="19"/>
      <c r="C80" s="19"/>
      <c r="D80" s="18"/>
      <c r="E80" s="60"/>
      <c r="F80" s="18"/>
      <c r="G80" s="60"/>
      <c r="H80" s="61"/>
      <c r="I80" s="62"/>
    </row>
    <row r="81" spans="1:9" x14ac:dyDescent="0.2">
      <c r="A81" s="32" t="s">
        <v>56</v>
      </c>
      <c r="B81" s="19"/>
      <c r="C81" s="19"/>
      <c r="D81" s="18"/>
      <c r="E81" s="60"/>
      <c r="F81" s="18"/>
      <c r="G81" s="60"/>
      <c r="H81" s="61"/>
      <c r="I81" s="62"/>
    </row>
    <row r="82" spans="1:9" x14ac:dyDescent="0.2">
      <c r="A82" s="32" t="s">
        <v>57</v>
      </c>
      <c r="B82" s="19"/>
      <c r="C82" s="19"/>
      <c r="D82" s="18"/>
      <c r="E82" s="60"/>
      <c r="F82" s="18"/>
      <c r="G82" s="60"/>
      <c r="H82" s="61"/>
      <c r="I82" s="62"/>
    </row>
    <row r="83" spans="1:9" x14ac:dyDescent="0.2">
      <c r="A83" s="32" t="s">
        <v>58</v>
      </c>
      <c r="B83" s="19"/>
      <c r="C83" s="19"/>
      <c r="D83" s="18">
        <v>19</v>
      </c>
      <c r="E83" s="60"/>
      <c r="F83" s="18">
        <v>19</v>
      </c>
      <c r="G83" s="60"/>
      <c r="H83" s="18">
        <f>+D83-F83</f>
        <v>0</v>
      </c>
      <c r="I83" s="20"/>
    </row>
    <row r="84" spans="1:9" x14ac:dyDescent="0.2">
      <c r="A84" s="32" t="s">
        <v>59</v>
      </c>
      <c r="B84" s="19"/>
      <c r="C84" s="19"/>
      <c r="D84" s="18"/>
      <c r="E84" s="60"/>
      <c r="F84" s="18"/>
      <c r="G84" s="60"/>
      <c r="H84" s="61"/>
      <c r="I84" s="62"/>
    </row>
    <row r="85" spans="1:9" x14ac:dyDescent="0.2">
      <c r="A85" s="32" t="s">
        <v>60</v>
      </c>
      <c r="B85" s="19"/>
      <c r="C85" s="19"/>
      <c r="D85" s="23">
        <v>356</v>
      </c>
      <c r="E85" s="60"/>
      <c r="F85" s="23">
        <v>622</v>
      </c>
      <c r="G85" s="60"/>
      <c r="H85" s="23">
        <f>+D85-F85</f>
        <v>-266</v>
      </c>
      <c r="I85" s="62"/>
    </row>
    <row r="86" spans="1:9" x14ac:dyDescent="0.2">
      <c r="A86" s="32"/>
      <c r="B86" s="19"/>
      <c r="C86" s="47" t="s">
        <v>11</v>
      </c>
      <c r="D86" s="18"/>
      <c r="E86" s="60">
        <f>+D83-D85</f>
        <v>-337</v>
      </c>
      <c r="F86" s="18"/>
      <c r="G86" s="60">
        <v>-603</v>
      </c>
      <c r="H86" s="61"/>
      <c r="I86" s="20">
        <f>+E86-G86</f>
        <v>266</v>
      </c>
    </row>
    <row r="87" spans="1:9" x14ac:dyDescent="0.2">
      <c r="A87" s="32"/>
      <c r="B87" s="19"/>
      <c r="C87" s="19"/>
      <c r="D87" s="18"/>
      <c r="E87" s="60"/>
      <c r="F87" s="18"/>
      <c r="G87" s="60"/>
      <c r="H87" s="61"/>
      <c r="I87" s="62"/>
    </row>
    <row r="88" spans="1:9" x14ac:dyDescent="0.2">
      <c r="A88" s="46" t="s">
        <v>61</v>
      </c>
      <c r="B88" s="19"/>
      <c r="C88" s="19"/>
      <c r="D88" s="18"/>
      <c r="E88" s="60">
        <f>+E78+E86</f>
        <v>2285</v>
      </c>
      <c r="F88" s="18"/>
      <c r="G88" s="60">
        <v>653</v>
      </c>
      <c r="H88" s="61"/>
      <c r="I88" s="20">
        <f>+E88-G88</f>
        <v>1632</v>
      </c>
    </row>
    <row r="89" spans="1:9" x14ac:dyDescent="0.2">
      <c r="A89" s="32"/>
      <c r="B89" s="19"/>
      <c r="C89" s="19"/>
      <c r="D89" s="18"/>
      <c r="E89" s="60"/>
      <c r="F89" s="18"/>
      <c r="G89" s="60"/>
      <c r="H89" s="61"/>
      <c r="I89" s="62"/>
    </row>
    <row r="90" spans="1:9" x14ac:dyDescent="0.2">
      <c r="A90" s="32" t="s">
        <v>62</v>
      </c>
      <c r="B90" s="19"/>
      <c r="C90" s="19"/>
      <c r="D90" s="18"/>
      <c r="E90" s="60">
        <v>668</v>
      </c>
      <c r="F90" s="18"/>
      <c r="G90" s="60">
        <v>580</v>
      </c>
      <c r="H90" s="61"/>
      <c r="I90" s="20">
        <f>+E90-G90</f>
        <v>88</v>
      </c>
    </row>
    <row r="91" spans="1:9" x14ac:dyDescent="0.2">
      <c r="A91" s="32"/>
      <c r="B91" s="19"/>
      <c r="C91" s="19"/>
      <c r="D91" s="18"/>
      <c r="E91" s="60"/>
      <c r="F91" s="18"/>
      <c r="G91" s="60"/>
      <c r="H91" s="61"/>
      <c r="I91" s="62"/>
    </row>
    <row r="92" spans="1:9" ht="17" thickBot="1" x14ac:dyDescent="0.25">
      <c r="A92" s="63" t="s">
        <v>63</v>
      </c>
      <c r="B92" s="64"/>
      <c r="C92" s="64"/>
      <c r="D92" s="40"/>
      <c r="E92" s="65">
        <f>+E88-E90</f>
        <v>1617</v>
      </c>
      <c r="F92" s="40"/>
      <c r="G92" s="65">
        <v>73</v>
      </c>
      <c r="H92" s="66"/>
      <c r="I92" s="67">
        <f>+E92-G92</f>
        <v>1544</v>
      </c>
    </row>
  </sheetData>
  <mergeCells count="37">
    <mergeCell ref="A56:C56"/>
    <mergeCell ref="A37:C37"/>
    <mergeCell ref="A38:C38"/>
    <mergeCell ref="A39:C39"/>
    <mergeCell ref="A40:C40"/>
    <mergeCell ref="A41:C41"/>
    <mergeCell ref="A42:C42"/>
    <mergeCell ref="A28:C28"/>
    <mergeCell ref="A31:I31"/>
    <mergeCell ref="A33:C33"/>
    <mergeCell ref="D33:E33"/>
    <mergeCell ref="F33:G33"/>
    <mergeCell ref="H33:I33"/>
    <mergeCell ref="A21:C21"/>
    <mergeCell ref="A22:C22"/>
    <mergeCell ref="A23:C23"/>
    <mergeCell ref="A24:C24"/>
    <mergeCell ref="A25:C25"/>
    <mergeCell ref="A26:C26"/>
    <mergeCell ref="A14:C14"/>
    <mergeCell ref="A16:C16"/>
    <mergeCell ref="A17:C17"/>
    <mergeCell ref="A18:C18"/>
    <mergeCell ref="A19:C19"/>
    <mergeCell ref="A20:C20"/>
    <mergeCell ref="A8:C8"/>
    <mergeCell ref="A9:C9"/>
    <mergeCell ref="A10:C10"/>
    <mergeCell ref="A11:C11"/>
    <mergeCell ref="A12:C12"/>
    <mergeCell ref="A13:C13"/>
    <mergeCell ref="A2:I2"/>
    <mergeCell ref="A4:C4"/>
    <mergeCell ref="D4:E4"/>
    <mergeCell ref="F4:G4"/>
    <mergeCell ref="H4:I4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2023-09-19T08:08:13Z</dcterms:created>
  <dcterms:modified xsi:type="dcterms:W3CDTF">2023-09-19T08:08:29Z</dcterms:modified>
</cp:coreProperties>
</file>